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F21"/>
  <c r="F20"/>
  <c r="F19"/>
  <c r="F18"/>
  <c r="F17"/>
  <c r="F16"/>
  <c r="F15"/>
  <c r="F14"/>
  <c r="F13"/>
  <c r="F12"/>
  <c r="F11"/>
  <c r="F10"/>
  <c r="F22" l="1"/>
  <c r="F26" s="1"/>
  <c r="D8" i="2"/>
  <c r="E63"/>
</calcChain>
</file>

<file path=xl/sharedStrings.xml><?xml version="1.0" encoding="utf-8"?>
<sst xmlns="http://schemas.openxmlformats.org/spreadsheetml/2006/main" count="223" uniqueCount="156">
  <si>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</si>
  <si>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</si>
  <si>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</si>
  <si>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</si>
  <si>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</si>
  <si>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</si>
  <si>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</si>
  <si>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</si>
  <si>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</si>
  <si>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</si>
  <si>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</si>
  <si>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</si>
  <si>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</si>
  <si>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</si>
  <si>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</si>
  <si>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</si>
  <si>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</si>
  <si>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</si>
  <si>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</si>
  <si>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</si>
  <si>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</si>
  <si>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</si>
  <si>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</si>
  <si>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</si>
  <si>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</si>
  <si>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</si>
  <si>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</si>
  <si>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</si>
  <si>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</si>
  <si>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</si>
  <si>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</si>
  <si>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</si>
  <si>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</si>
  <si>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</si>
  <si>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</si>
  <si>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</si>
  <si>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</si>
  <si>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</si>
  <si>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</si>
  <si>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</si>
  <si>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</si>
  <si>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</si>
  <si>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</si>
  <si>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</si>
  <si>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</si>
  <si>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</si>
  <si>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</si>
  <si>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</si>
  <si>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</si>
  <si>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</si>
  <si>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</si>
  <si>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</si>
  <si>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</si>
  <si>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</si>
  <si>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</si>
  <si>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</si>
  <si>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</si>
  <si>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</si>
  <si>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</si>
  <si>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</si>
  <si>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Техническое освидетельствование лифтов</t>
  </si>
  <si>
    <t>Работы(услуги)согласно ПП РФ от 15.05.2013 №416(раздел 2)</t>
  </si>
  <si>
    <t>квт.ч</t>
  </si>
  <si>
    <t>7</t>
  </si>
  <si>
    <t xml:space="preserve">Содержание придомовой территории </t>
  </si>
  <si>
    <t>8</t>
  </si>
  <si>
    <t>ФИНАНСОВЫЙ РЕЗУЛЬТАТ</t>
  </si>
  <si>
    <t>акты</t>
  </si>
  <si>
    <t>Согласно ПП РФ № 290</t>
  </si>
  <si>
    <t>Окос газона</t>
  </si>
  <si>
    <t>Ген.директор ООО "Мастер -Сервис""</t>
  </si>
  <si>
    <t>__________________  Косьяненко Е.Ю.</t>
  </si>
  <si>
    <t>Санитарное содержание территории без асфальтового покрытия</t>
  </si>
  <si>
    <t>маш/час</t>
  </si>
  <si>
    <t>Исполнитель__________________</t>
  </si>
  <si>
    <t xml:space="preserve">Ген. директор ООО "Мастер-Сервис" </t>
  </si>
  <si>
    <t>_________________ Косьяненко  Е.Ю.</t>
  </si>
  <si>
    <t xml:space="preserve">МКД  адрес: Галкина , дом 19  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</si>
  <si>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</si>
  <si>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</si>
  <si>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</si>
  <si>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</si>
  <si>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</si>
  <si>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</si>
  <si>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</si>
  <si>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 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</si>
  <si>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</si>
  <si>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</si>
  <si>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</si>
  <si>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</si>
  <si>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</si>
  <si>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</si>
  <si>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</si>
  <si>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</si>
  <si>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</si>
  <si>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</si>
  <si>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</si>
  <si>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</si>
  <si>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</si>
  <si>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</si>
  <si>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</si>
  <si>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</si>
  <si>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</si>
  <si>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</si>
  <si>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</si>
  <si>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 xml:space="preserve">Согласно Перечню, утвержденному ПП РФ от 03.04.2013г №290 (п. 23/1-4) </t>
  </si>
  <si>
    <t>Работы по содержанию и текущему ремонту конструктивных элементов (несущих и ненесущих конструкций  МКД</t>
  </si>
  <si>
    <t>Работы по содержанию и текущему ремонту лифтов МКД</t>
  </si>
  <si>
    <t>Согласно Перечню, утвержденному ПП РФ от 03.04.2013г №290 (п. 23/1-4)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</si>
  <si>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</si>
  <si>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</si>
  <si>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</si>
  <si>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</si>
  <si>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</si>
  <si>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</si>
  <si>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</si>
  <si>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территории пескосолянной смесью</t>
  </si>
  <si>
    <t>Вывоз не бытового мусора</t>
  </si>
  <si>
    <t>м3</t>
  </si>
  <si>
    <t>ИТОГО С СОИ</t>
  </si>
  <si>
    <t xml:space="preserve">Услуга спецтехники(январь) </t>
  </si>
  <si>
    <t>Долг СП перед УК в сумме руб на 01.01.2023г</t>
  </si>
  <si>
    <t xml:space="preserve"> г.Тула , ул Галкина д.19 за  2023 год </t>
  </si>
  <si>
    <t>Долг СП перед УК в сумме руб на 01.01.2024г</t>
  </si>
  <si>
    <t>Ремонт отмостки под.1,2,3</t>
  </si>
  <si>
    <t>Уборка техподполий(техэтажа)под.1</t>
  </si>
  <si>
    <t>Демонтаж и монтаж мусороклапана для прочистки</t>
  </si>
  <si>
    <t>Замена мусоприемного клапана под.2 эт.8</t>
  </si>
  <si>
    <t>Ремонт клапана мусоропровода под.1 эт.8</t>
  </si>
  <si>
    <t>Ремонт оконных рам</t>
  </si>
  <si>
    <t>м.кв</t>
  </si>
  <si>
    <t xml:space="preserve">Закладка продухов </t>
  </si>
  <si>
    <t xml:space="preserve">Закрашивание надписей </t>
  </si>
  <si>
    <t>Услуги автовышки по спилке деревьев</t>
  </si>
  <si>
    <t>маш\час</t>
  </si>
  <si>
    <t>Кронирование деревьев</t>
  </si>
  <si>
    <t>Частичный ремонт асальтового покрытия дворовой территории</t>
  </si>
  <si>
    <t>м.п.</t>
  </si>
  <si>
    <t>Установка металлической двери на мусорокамеру</t>
  </si>
  <si>
    <t>Известковая окраска деревьев</t>
  </si>
  <si>
    <t>Разравнивание грунта</t>
  </si>
  <si>
    <t>Окраска бордюрного камня</t>
  </si>
  <si>
    <t>Ремонт ливневки</t>
  </si>
  <si>
    <t>Обрезка кустарников</t>
  </si>
  <si>
    <t>Очистка кровли от щебня</t>
  </si>
  <si>
    <t xml:space="preserve">Удаление дерева </t>
  </si>
  <si>
    <t xml:space="preserve"> Герметизация стыков стенов. панелей кв.128,129,48,43,53,116,120,126,130</t>
  </si>
  <si>
    <t>Ремонт мягкой кровли , кв.141.134, 1  под.л/кл</t>
  </si>
  <si>
    <t>Подсыпка пескосолянной смесью</t>
  </si>
  <si>
    <t>Удаление дерева на дворовой территории</t>
  </si>
  <si>
    <t>Услуги спецтехники (Трактор)(ноябрь,декабрь)</t>
  </si>
  <si>
    <t>Экспертиза лифтов</t>
  </si>
  <si>
    <t>Задолженнность на 01.01.2024 г</t>
  </si>
  <si>
    <t>План    работ (услуг ) согласно  договора управления  на  2024 год</t>
  </si>
  <si>
    <t>Оплачены работы  (услуги) за 2023 г.</t>
  </si>
  <si>
    <t>Итого  работ (услуг)необходимо  выполнить в соответствии с требованиями  законодательства РФ в 2024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</si>
</sst>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0" fontId="11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1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1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4" fillId="3" borderId="15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3" fillId="3" borderId="5" xfId="0" applyNumberFormat="1" applyFont="1" applyFill="1" applyBorder="1" applyAlignment="1">
      <alignment horizontal="right" vertical="center"/>
    </xf>
    <xf numFmtId="2" fontId="27" fillId="3" borderId="5" xfId="0" applyNumberFormat="1" applyFont="1" applyFill="1" applyBorder="1" applyAlignment="1">
      <alignment horizontal="right" vertical="center"/>
    </xf>
    <xf numFmtId="4" fontId="24" fillId="3" borderId="5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>
      <alignment horizontal="right" vertical="center"/>
    </xf>
    <xf numFmtId="0" fontId="16" fillId="3" borderId="16" xfId="0" applyFont="1" applyFill="1" applyBorder="1" applyAlignment="1"/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2" fontId="28" fillId="3" borderId="5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5" xfId="0" applyNumberFormat="1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4" fontId="24" fillId="3" borderId="6" xfId="0" applyNumberFormat="1" applyFont="1" applyFill="1" applyBorder="1" applyAlignment="1">
      <alignment horizontal="right" vertical="center"/>
    </xf>
    <xf numFmtId="4" fontId="19" fillId="3" borderId="5" xfId="0" applyNumberFormat="1" applyFont="1" applyFill="1" applyBorder="1" applyAlignment="1">
      <alignment horizontal="center" vertical="center"/>
    </xf>
    <xf numFmtId="2" fontId="28" fillId="0" borderId="12" xfId="0" applyNumberFormat="1" applyFont="1" applyBorder="1" applyAlignment="1">
      <alignment horizontal="center" vertical="center"/>
    </xf>
    <xf numFmtId="0" fontId="28" fillId="3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left" vertical="center" wrapText="1"/>
    </xf>
    <xf numFmtId="0" fontId="29" fillId="3" borderId="17" xfId="0" applyFont="1" applyFill="1" applyBorder="1" applyAlignment="1">
      <alignment horizontal="center" wrapText="1"/>
    </xf>
    <xf numFmtId="0" fontId="29" fillId="3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9" fillId="3" borderId="5" xfId="0" applyFont="1" applyFill="1" applyBorder="1" applyAlignment="1">
      <alignment horizontal="center" wrapText="1"/>
    </xf>
    <xf numFmtId="4" fontId="7" fillId="0" borderId="5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right" vertical="center"/>
    </xf>
    <xf numFmtId="0" fontId="30" fillId="3" borderId="13" xfId="0" applyFont="1" applyFill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30" fillId="0" borderId="5" xfId="0" applyFont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0" fillId="0" borderId="13" xfId="0" applyFont="1" applyBorder="1" applyAlignment="1">
      <alignment horizontal="right" wrapText="1"/>
    </xf>
    <xf numFmtId="0" fontId="31" fillId="3" borderId="3" xfId="0" applyFont="1" applyFill="1" applyBorder="1" applyAlignment="1">
      <alignment horizontal="right" wrapText="1"/>
    </xf>
    <xf numFmtId="164" fontId="5" fillId="3" borderId="5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topLeftCell="A53" workbookViewId="0">
      <selection activeCell="J86" sqref="J86"/>
    </sheetView>
  </sheetViews>
  <sheetFormatPr defaultRowHeight="15"/>
  <cols>
    <col min="1" max="1" width="3.85546875" customWidth="1"/>
    <col min="2" max="2" width="42.42578125" customWidth="1"/>
    <col min="3" max="3" width="8.5703125" customWidth="1"/>
    <col min="4" max="4" width="9.42578125" customWidth="1"/>
    <col min="5" max="5" width="8.42578125" customWidth="1"/>
    <col min="6" max="6" width="9.7109375" customWidth="1"/>
    <col min="7" max="7" width="17.5703125" customWidth="1"/>
  </cols>
  <sheetData>
    <row r="1" spans="1:7">
      <c r="E1" s="143" t="s">
        <v>17</v>
      </c>
      <c r="F1" s="143"/>
    </row>
    <row r="2" spans="1:7">
      <c r="E2" s="143" t="s">
        <v>70</v>
      </c>
      <c r="F2" s="143"/>
      <c r="G2" s="144"/>
    </row>
    <row r="3" spans="1:7">
      <c r="E3" t="s">
        <v>71</v>
      </c>
    </row>
    <row r="5" spans="1:7">
      <c r="A5" s="143" t="s">
        <v>18</v>
      </c>
      <c r="B5" s="143"/>
      <c r="C5" s="143"/>
      <c r="D5" s="143"/>
      <c r="E5" s="143"/>
      <c r="F5" s="143"/>
    </row>
    <row r="6" spans="1:7">
      <c r="A6" s="143" t="s">
        <v>122</v>
      </c>
      <c r="B6" s="143"/>
      <c r="C6" s="143"/>
      <c r="D6" s="143"/>
      <c r="E6" s="143"/>
      <c r="F6" s="143"/>
    </row>
    <row r="7" spans="1:7" hidden="1">
      <c r="A7" s="42"/>
      <c r="B7" s="42"/>
      <c r="C7" s="42"/>
      <c r="D7" s="42"/>
      <c r="E7" s="42"/>
      <c r="F7" s="42"/>
    </row>
    <row r="8" spans="1:7" ht="19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0">
        <v>19.61</v>
      </c>
    </row>
    <row r="9" spans="1:7" ht="17.25" customHeight="1">
      <c r="A9" s="1"/>
      <c r="B9" s="43" t="s">
        <v>56</v>
      </c>
      <c r="C9" s="5"/>
      <c r="D9" s="15"/>
      <c r="E9" s="6"/>
      <c r="F9" s="6"/>
      <c r="G9" s="44">
        <v>8725</v>
      </c>
    </row>
    <row r="10" spans="1:7">
      <c r="A10" s="1"/>
      <c r="B10" s="43" t="s">
        <v>20</v>
      </c>
      <c r="C10" s="5"/>
      <c r="D10" s="15"/>
      <c r="E10" s="6"/>
      <c r="F10" s="6"/>
      <c r="G10" s="44">
        <v>2471339.48</v>
      </c>
    </row>
    <row r="11" spans="1:7" ht="13.5" customHeight="1">
      <c r="A11" s="1"/>
      <c r="B11" s="43" t="s">
        <v>21</v>
      </c>
      <c r="C11" s="5"/>
      <c r="D11" s="15"/>
      <c r="E11" s="6"/>
      <c r="F11" s="6"/>
      <c r="G11" s="44">
        <v>2489149.75</v>
      </c>
    </row>
    <row r="12" spans="1:7" ht="14.25" customHeight="1">
      <c r="A12" s="1"/>
      <c r="B12" s="43" t="s">
        <v>152</v>
      </c>
      <c r="C12" s="5"/>
      <c r="D12" s="15"/>
      <c r="E12" s="6"/>
      <c r="F12" s="6"/>
      <c r="G12" s="62">
        <v>419188.8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1"/>
      <c r="G13" s="58">
        <v>1377.5</v>
      </c>
    </row>
    <row r="14" spans="1:7" ht="17.25" customHeight="1" thickBot="1">
      <c r="A14" s="7"/>
      <c r="B14" s="12" t="s">
        <v>16</v>
      </c>
      <c r="C14" s="4"/>
      <c r="D14" s="13"/>
      <c r="E14" s="13"/>
      <c r="F14" s="9"/>
      <c r="G14" s="45">
        <v>12</v>
      </c>
    </row>
    <row r="15" spans="1:7" ht="15" customHeight="1">
      <c r="A15" s="146" t="s">
        <v>1</v>
      </c>
      <c r="B15" s="148" t="s">
        <v>2</v>
      </c>
      <c r="C15" s="150" t="s">
        <v>22</v>
      </c>
      <c r="D15" s="145" t="s">
        <v>24</v>
      </c>
      <c r="E15" s="141" t="s">
        <v>23</v>
      </c>
      <c r="F15" s="145" t="s">
        <v>25</v>
      </c>
      <c r="G15" s="46" t="s">
        <v>26</v>
      </c>
    </row>
    <row r="16" spans="1:7">
      <c r="A16" s="147"/>
      <c r="B16" s="149"/>
      <c r="C16" s="141"/>
      <c r="D16" s="145"/>
      <c r="E16" s="142"/>
      <c r="F16" s="145"/>
      <c r="G16" s="46" t="s">
        <v>27</v>
      </c>
    </row>
    <row r="17" spans="1:7" ht="25.5">
      <c r="A17" s="34">
        <v>1</v>
      </c>
      <c r="B17" s="47" t="s">
        <v>3</v>
      </c>
      <c r="C17" s="27"/>
      <c r="D17" s="28"/>
      <c r="E17" s="29"/>
      <c r="F17" s="54"/>
      <c r="G17" s="108">
        <v>358065.79</v>
      </c>
    </row>
    <row r="18" spans="1:7" ht="17.25" customHeight="1">
      <c r="A18" s="35"/>
      <c r="B18" s="52" t="s">
        <v>29</v>
      </c>
      <c r="C18" s="27" t="s">
        <v>28</v>
      </c>
      <c r="D18" s="28">
        <v>8724.7999999999993</v>
      </c>
      <c r="E18" s="57">
        <v>3.42</v>
      </c>
      <c r="F18" s="55">
        <v>12</v>
      </c>
      <c r="G18" s="107">
        <v>358065.79199999996</v>
      </c>
    </row>
    <row r="19" spans="1:7" ht="27" hidden="1" customHeight="1">
      <c r="A19" s="35"/>
      <c r="B19" s="52" t="s">
        <v>61</v>
      </c>
      <c r="C19" s="27" t="s">
        <v>28</v>
      </c>
      <c r="D19" s="28"/>
      <c r="E19" s="57"/>
      <c r="F19" s="55"/>
      <c r="G19" s="107"/>
    </row>
    <row r="20" spans="1:7" ht="25.5" customHeight="1">
      <c r="A20" s="36" t="s">
        <v>4</v>
      </c>
      <c r="B20" s="48" t="s">
        <v>30</v>
      </c>
      <c r="C20" s="27"/>
      <c r="D20" s="28"/>
      <c r="E20" s="57"/>
      <c r="F20" s="55"/>
      <c r="G20" s="108">
        <v>211369.99</v>
      </c>
    </row>
    <row r="21" spans="1:7" ht="18" customHeight="1">
      <c r="A21" s="36"/>
      <c r="B21" s="53" t="s">
        <v>31</v>
      </c>
      <c r="C21" s="27" t="s">
        <v>54</v>
      </c>
      <c r="D21" s="55">
        <v>1331</v>
      </c>
      <c r="E21" s="57">
        <v>7</v>
      </c>
      <c r="F21" s="55">
        <v>12</v>
      </c>
      <c r="G21" s="107">
        <v>111804</v>
      </c>
    </row>
    <row r="22" spans="1:7" ht="18.75" customHeight="1">
      <c r="A22" s="36"/>
      <c r="B22" s="53" t="s">
        <v>32</v>
      </c>
      <c r="C22" s="27" t="s">
        <v>55</v>
      </c>
      <c r="D22" s="59">
        <v>2489149.75</v>
      </c>
      <c r="E22" s="57">
        <v>0.04</v>
      </c>
      <c r="F22" s="56">
        <v>1</v>
      </c>
      <c r="G22" s="107">
        <v>99565.99</v>
      </c>
    </row>
    <row r="23" spans="1:7" ht="18.75" customHeight="1">
      <c r="A23" s="36" t="s">
        <v>5</v>
      </c>
      <c r="B23" s="49" t="s">
        <v>33</v>
      </c>
      <c r="C23" s="68"/>
      <c r="D23" s="28"/>
      <c r="E23" s="57"/>
      <c r="F23" s="56"/>
      <c r="G23" s="108">
        <v>382478.12599999999</v>
      </c>
    </row>
    <row r="24" spans="1:7" ht="25.5" customHeight="1">
      <c r="A24" s="36"/>
      <c r="B24" s="134" t="s">
        <v>124</v>
      </c>
      <c r="C24" s="125" t="s">
        <v>28</v>
      </c>
      <c r="D24" s="125">
        <v>8</v>
      </c>
      <c r="E24" s="114">
        <v>1520</v>
      </c>
      <c r="F24" s="56">
        <v>1</v>
      </c>
      <c r="G24" s="107">
        <v>12160</v>
      </c>
    </row>
    <row r="25" spans="1:7" ht="19.5" customHeight="1">
      <c r="A25" s="36"/>
      <c r="B25" s="135" t="s">
        <v>125</v>
      </c>
      <c r="C25" s="112" t="s">
        <v>118</v>
      </c>
      <c r="D25" s="112">
        <v>12</v>
      </c>
      <c r="E25" s="113">
        <v>530</v>
      </c>
      <c r="F25" s="124">
        <v>1</v>
      </c>
      <c r="G25" s="107">
        <v>6360</v>
      </c>
    </row>
    <row r="26" spans="1:7" ht="19.5" customHeight="1">
      <c r="A26" s="36"/>
      <c r="B26" s="135" t="s">
        <v>126</v>
      </c>
      <c r="C26" s="112" t="s">
        <v>58</v>
      </c>
      <c r="D26" s="112">
        <v>2</v>
      </c>
      <c r="E26" s="113">
        <v>1562.94</v>
      </c>
      <c r="F26" s="124">
        <v>1</v>
      </c>
      <c r="G26" s="107">
        <v>3125.88</v>
      </c>
    </row>
    <row r="27" spans="1:7" ht="19.5" customHeight="1">
      <c r="A27" s="36"/>
      <c r="B27" s="136" t="s">
        <v>127</v>
      </c>
      <c r="C27" s="112" t="s">
        <v>58</v>
      </c>
      <c r="D27" s="112">
        <v>1</v>
      </c>
      <c r="E27" s="113">
        <v>6191.34</v>
      </c>
      <c r="F27" s="56">
        <v>1</v>
      </c>
      <c r="G27" s="107">
        <v>6191.34</v>
      </c>
    </row>
    <row r="28" spans="1:7" ht="19.5" customHeight="1">
      <c r="A28" s="36"/>
      <c r="B28" s="136" t="s">
        <v>128</v>
      </c>
      <c r="C28" s="112" t="s">
        <v>58</v>
      </c>
      <c r="D28" s="112">
        <v>1</v>
      </c>
      <c r="E28" s="113">
        <v>713.20800000000008</v>
      </c>
      <c r="F28" s="56">
        <v>1</v>
      </c>
      <c r="G28" s="107">
        <v>713.20800000000008</v>
      </c>
    </row>
    <row r="29" spans="1:7" ht="19.5" customHeight="1">
      <c r="A29" s="36"/>
      <c r="B29" s="135" t="s">
        <v>126</v>
      </c>
      <c r="C29" s="112" t="s">
        <v>58</v>
      </c>
      <c r="D29" s="112">
        <v>2</v>
      </c>
      <c r="E29" s="113">
        <v>1562.94</v>
      </c>
      <c r="F29" s="56">
        <v>2</v>
      </c>
      <c r="G29" s="107">
        <v>6251.76</v>
      </c>
    </row>
    <row r="30" spans="1:7" ht="19.5" customHeight="1">
      <c r="A30" s="36"/>
      <c r="B30" s="136" t="s">
        <v>129</v>
      </c>
      <c r="C30" s="112" t="s">
        <v>130</v>
      </c>
      <c r="D30" s="112">
        <v>1.5</v>
      </c>
      <c r="E30" s="113">
        <v>739.93200000000002</v>
      </c>
      <c r="F30" s="56">
        <v>1</v>
      </c>
      <c r="G30" s="107">
        <v>1109.8980000000001</v>
      </c>
    </row>
    <row r="31" spans="1:7" ht="19.5" customHeight="1">
      <c r="A31" s="36"/>
      <c r="B31" s="135" t="s">
        <v>131</v>
      </c>
      <c r="C31" s="112" t="s">
        <v>58</v>
      </c>
      <c r="D31" s="112">
        <v>2</v>
      </c>
      <c r="E31" s="113">
        <v>1230</v>
      </c>
      <c r="F31" s="56">
        <v>1</v>
      </c>
      <c r="G31" s="107">
        <v>2460</v>
      </c>
    </row>
    <row r="32" spans="1:7" ht="15" customHeight="1">
      <c r="A32" s="36"/>
      <c r="B32" s="137" t="s">
        <v>132</v>
      </c>
      <c r="C32" s="125" t="s">
        <v>28</v>
      </c>
      <c r="D32" s="125">
        <v>5</v>
      </c>
      <c r="E32" s="114">
        <v>244.27199999999999</v>
      </c>
      <c r="F32" s="56">
        <v>1</v>
      </c>
      <c r="G32" s="107">
        <v>1221.3599999999999</v>
      </c>
    </row>
    <row r="33" spans="1:10" ht="27.75" customHeight="1">
      <c r="A33" s="36"/>
      <c r="B33" s="138" t="s">
        <v>146</v>
      </c>
      <c r="C33" s="112" t="s">
        <v>137</v>
      </c>
      <c r="D33" s="112">
        <v>167</v>
      </c>
      <c r="E33" s="113">
        <v>750</v>
      </c>
      <c r="F33" s="56">
        <v>1</v>
      </c>
      <c r="G33" s="107">
        <v>125250</v>
      </c>
    </row>
    <row r="34" spans="1:10" ht="15" customHeight="1">
      <c r="A34" s="36"/>
      <c r="B34" s="135" t="s">
        <v>138</v>
      </c>
      <c r="C34" s="112" t="s">
        <v>58</v>
      </c>
      <c r="D34" s="112">
        <v>1</v>
      </c>
      <c r="E34" s="113">
        <v>21700</v>
      </c>
      <c r="F34" s="56">
        <v>1</v>
      </c>
      <c r="G34" s="107">
        <v>21700</v>
      </c>
    </row>
    <row r="35" spans="1:10" ht="21" customHeight="1">
      <c r="A35" s="36"/>
      <c r="B35" s="139" t="s">
        <v>147</v>
      </c>
      <c r="C35" s="128" t="s">
        <v>28</v>
      </c>
      <c r="D35" s="129">
        <v>263</v>
      </c>
      <c r="E35" s="129">
        <v>700.36</v>
      </c>
      <c r="F35" s="56">
        <v>1</v>
      </c>
      <c r="G35" s="107">
        <v>184194.68</v>
      </c>
    </row>
    <row r="36" spans="1:10" ht="21" customHeight="1">
      <c r="A36" s="36"/>
      <c r="B36" s="53" t="s">
        <v>142</v>
      </c>
      <c r="C36" s="130" t="s">
        <v>58</v>
      </c>
      <c r="D36" s="130">
        <v>1</v>
      </c>
      <c r="E36" s="130">
        <v>4000</v>
      </c>
      <c r="F36" s="56">
        <v>1</v>
      </c>
      <c r="G36" s="107">
        <v>4000</v>
      </c>
    </row>
    <row r="37" spans="1:10" ht="23.25" customHeight="1">
      <c r="A37" s="36"/>
      <c r="B37" s="140" t="s">
        <v>144</v>
      </c>
      <c r="C37" s="131" t="s">
        <v>28</v>
      </c>
      <c r="D37" s="132">
        <v>86</v>
      </c>
      <c r="E37" s="132">
        <v>90</v>
      </c>
      <c r="F37" s="56">
        <v>1</v>
      </c>
      <c r="G37" s="107">
        <v>7740</v>
      </c>
    </row>
    <row r="38" spans="1:10" ht="25.5" customHeight="1">
      <c r="A38" s="36" t="s">
        <v>6</v>
      </c>
      <c r="B38" s="48" t="s">
        <v>38</v>
      </c>
      <c r="C38" s="27"/>
      <c r="D38" s="28"/>
      <c r="E38" s="57"/>
      <c r="F38" s="56"/>
      <c r="G38" s="108">
        <v>308787.75</v>
      </c>
    </row>
    <row r="39" spans="1:10" ht="15.75" customHeight="1">
      <c r="A39" s="37"/>
      <c r="B39" s="51" t="s">
        <v>34</v>
      </c>
      <c r="C39" s="68" t="s">
        <v>57</v>
      </c>
      <c r="D39" s="55">
        <v>1</v>
      </c>
      <c r="E39" s="57" t="s">
        <v>67</v>
      </c>
      <c r="F39" s="55">
        <v>12</v>
      </c>
      <c r="G39" s="107">
        <v>55896.08</v>
      </c>
    </row>
    <row r="40" spans="1:10" ht="15.75" customHeight="1">
      <c r="A40" s="37"/>
      <c r="B40" s="51" t="s">
        <v>35</v>
      </c>
      <c r="C40" s="68" t="s">
        <v>57</v>
      </c>
      <c r="D40" s="55">
        <v>1</v>
      </c>
      <c r="E40" s="57" t="s">
        <v>67</v>
      </c>
      <c r="F40" s="55">
        <v>12</v>
      </c>
      <c r="G40" s="107">
        <v>151769.75</v>
      </c>
    </row>
    <row r="41" spans="1:10" ht="13.5" customHeight="1">
      <c r="A41" s="37"/>
      <c r="B41" s="51" t="s">
        <v>36</v>
      </c>
      <c r="C41" s="68" t="s">
        <v>57</v>
      </c>
      <c r="D41" s="55">
        <v>1</v>
      </c>
      <c r="E41" s="57" t="s">
        <v>67</v>
      </c>
      <c r="F41" s="55">
        <v>12</v>
      </c>
      <c r="G41" s="107">
        <v>4677.8099999999995</v>
      </c>
    </row>
    <row r="42" spans="1:10" ht="13.5" customHeight="1">
      <c r="A42" s="37"/>
      <c r="B42" s="51" t="s">
        <v>37</v>
      </c>
      <c r="C42" s="68" t="s">
        <v>57</v>
      </c>
      <c r="D42" s="55">
        <v>1</v>
      </c>
      <c r="E42" s="57" t="s">
        <v>67</v>
      </c>
      <c r="F42" s="55">
        <v>12</v>
      </c>
      <c r="G42" s="107">
        <v>50086.54</v>
      </c>
    </row>
    <row r="43" spans="1:10" ht="15" customHeight="1">
      <c r="A43" s="37"/>
      <c r="B43" s="51" t="s">
        <v>15</v>
      </c>
      <c r="C43" s="68" t="s">
        <v>57</v>
      </c>
      <c r="D43" s="55">
        <v>1</v>
      </c>
      <c r="E43" s="57" t="s">
        <v>67</v>
      </c>
      <c r="F43" s="55">
        <v>12</v>
      </c>
      <c r="G43" s="107">
        <v>46357.570000000007</v>
      </c>
      <c r="J43" s="126"/>
    </row>
    <row r="44" spans="1:10" ht="18" customHeight="1">
      <c r="A44" s="36" t="s">
        <v>8</v>
      </c>
      <c r="B44" s="50" t="s">
        <v>13</v>
      </c>
      <c r="C44" s="68" t="s">
        <v>57</v>
      </c>
      <c r="D44" s="28">
        <v>8724.7999999999993</v>
      </c>
      <c r="E44" s="57">
        <v>0.78</v>
      </c>
      <c r="F44" s="55">
        <v>12</v>
      </c>
      <c r="G44" s="108">
        <v>81664.127999999997</v>
      </c>
    </row>
    <row r="45" spans="1:10" ht="16.5" customHeight="1">
      <c r="A45" s="36"/>
      <c r="B45" s="50" t="s">
        <v>10</v>
      </c>
      <c r="C45" s="69"/>
      <c r="D45" s="28"/>
      <c r="E45" s="57"/>
      <c r="F45" s="56"/>
      <c r="G45" s="108"/>
    </row>
    <row r="46" spans="1:10" ht="15.75" customHeight="1">
      <c r="A46" s="36"/>
      <c r="B46" s="51" t="s">
        <v>39</v>
      </c>
      <c r="C46" s="68" t="s">
        <v>57</v>
      </c>
      <c r="D46" s="28">
        <v>64443.27</v>
      </c>
      <c r="E46" s="57"/>
      <c r="F46" s="56">
        <v>1</v>
      </c>
      <c r="G46" s="116">
        <v>70931.59</v>
      </c>
    </row>
    <row r="47" spans="1:10" ht="25.5" customHeight="1">
      <c r="A47" s="36" t="s">
        <v>9</v>
      </c>
      <c r="B47" s="50" t="s">
        <v>40</v>
      </c>
      <c r="C47" s="68"/>
      <c r="D47" s="28"/>
      <c r="E47" s="57"/>
      <c r="F47" s="56"/>
      <c r="G47" s="108"/>
    </row>
    <row r="48" spans="1:10" ht="20.25" customHeight="1">
      <c r="A48" s="36"/>
      <c r="B48" s="51" t="s">
        <v>41</v>
      </c>
      <c r="C48" s="68" t="s">
        <v>58</v>
      </c>
      <c r="D48" s="55">
        <v>144</v>
      </c>
      <c r="E48" s="57">
        <v>13.68</v>
      </c>
      <c r="F48" s="56">
        <v>2</v>
      </c>
      <c r="G48" s="108">
        <v>3939.84</v>
      </c>
    </row>
    <row r="49" spans="1:7" ht="18" customHeight="1">
      <c r="A49" s="36" t="s">
        <v>63</v>
      </c>
      <c r="B49" s="50" t="s">
        <v>42</v>
      </c>
      <c r="C49" s="68"/>
      <c r="D49" s="55"/>
      <c r="E49" s="57"/>
      <c r="F49" s="56"/>
      <c r="G49" s="108">
        <v>130135.20000000001</v>
      </c>
    </row>
    <row r="50" spans="1:7" ht="15" customHeight="1">
      <c r="A50" s="36"/>
      <c r="B50" s="51" t="s">
        <v>43</v>
      </c>
      <c r="C50" s="68" t="s">
        <v>58</v>
      </c>
      <c r="D50" s="55">
        <v>4</v>
      </c>
      <c r="E50" s="57">
        <v>2669.9</v>
      </c>
      <c r="F50" s="56">
        <v>12</v>
      </c>
      <c r="G50" s="107">
        <v>128155.20000000001</v>
      </c>
    </row>
    <row r="51" spans="1:7" ht="14.25" customHeight="1">
      <c r="A51" s="36"/>
      <c r="B51" s="51" t="s">
        <v>44</v>
      </c>
      <c r="C51" s="68" t="s">
        <v>58</v>
      </c>
      <c r="D51" s="55">
        <v>1</v>
      </c>
      <c r="E51" s="57">
        <v>1980</v>
      </c>
      <c r="F51" s="56">
        <v>1</v>
      </c>
      <c r="G51" s="107">
        <v>1980</v>
      </c>
    </row>
    <row r="52" spans="1:7" ht="15" customHeight="1">
      <c r="A52" s="36" t="s">
        <v>65</v>
      </c>
      <c r="B52" s="50" t="s">
        <v>45</v>
      </c>
      <c r="C52" s="68"/>
      <c r="D52" s="55"/>
      <c r="E52" s="57"/>
      <c r="F52" s="56"/>
      <c r="G52" s="108"/>
    </row>
    <row r="53" spans="1:7" ht="18" customHeight="1">
      <c r="A53" s="36"/>
      <c r="B53" s="51" t="s">
        <v>46</v>
      </c>
      <c r="C53" s="68" t="s">
        <v>58</v>
      </c>
      <c r="D53" s="55">
        <v>4</v>
      </c>
      <c r="E53" s="57">
        <v>3500</v>
      </c>
      <c r="F53" s="56">
        <v>12</v>
      </c>
      <c r="G53" s="108">
        <v>168000</v>
      </c>
    </row>
    <row r="54" spans="1:7" ht="18.75" customHeight="1">
      <c r="A54" s="36"/>
      <c r="B54" s="51" t="s">
        <v>60</v>
      </c>
      <c r="C54" s="68" t="s">
        <v>58</v>
      </c>
      <c r="D54" s="28">
        <v>4</v>
      </c>
      <c r="E54" s="57">
        <v>2800</v>
      </c>
      <c r="F54" s="56">
        <v>1</v>
      </c>
      <c r="G54" s="108">
        <v>11200</v>
      </c>
    </row>
    <row r="55" spans="1:7" ht="18.75" customHeight="1">
      <c r="A55" s="36"/>
      <c r="B55" s="51" t="s">
        <v>151</v>
      </c>
      <c r="C55" s="68" t="s">
        <v>58</v>
      </c>
      <c r="D55" s="55">
        <v>4</v>
      </c>
      <c r="E55" s="57">
        <v>13000</v>
      </c>
      <c r="F55" s="56">
        <v>1</v>
      </c>
      <c r="G55" s="108">
        <v>52000</v>
      </c>
    </row>
    <row r="56" spans="1:7" ht="15" customHeight="1">
      <c r="A56" s="36" t="s">
        <v>11</v>
      </c>
      <c r="B56" s="47" t="s">
        <v>47</v>
      </c>
      <c r="C56" s="68" t="s">
        <v>57</v>
      </c>
      <c r="D56" s="28">
        <v>8724.7999999999993</v>
      </c>
      <c r="E56" s="57">
        <v>0.13</v>
      </c>
      <c r="F56" s="56">
        <v>12</v>
      </c>
      <c r="G56" s="108">
        <v>13610.687999999998</v>
      </c>
    </row>
    <row r="57" spans="1:7" ht="16.5" customHeight="1">
      <c r="A57" s="36" t="s">
        <v>12</v>
      </c>
      <c r="B57" s="50" t="s">
        <v>7</v>
      </c>
      <c r="C57" s="27"/>
      <c r="D57" s="28"/>
      <c r="E57" s="57"/>
      <c r="F57" s="56"/>
      <c r="G57" s="108"/>
    </row>
    <row r="58" spans="1:7" ht="16.5" customHeight="1">
      <c r="A58" s="36"/>
      <c r="B58" s="51" t="s">
        <v>68</v>
      </c>
      <c r="C58" s="27" t="s">
        <v>59</v>
      </c>
      <c r="D58" s="28">
        <v>1377.5</v>
      </c>
      <c r="E58" s="57">
        <v>8.91</v>
      </c>
      <c r="F58" s="56">
        <v>12</v>
      </c>
      <c r="G58" s="108">
        <v>147282.29999999999</v>
      </c>
    </row>
    <row r="59" spans="1:7" ht="15" customHeight="1">
      <c r="A59" s="67" t="s">
        <v>14</v>
      </c>
      <c r="B59" s="63" t="s">
        <v>64</v>
      </c>
      <c r="C59" s="27"/>
      <c r="D59" s="28"/>
      <c r="E59" s="57"/>
      <c r="F59" s="56"/>
      <c r="G59" s="108">
        <v>277648.5</v>
      </c>
    </row>
    <row r="60" spans="1:7" ht="14.25" customHeight="1">
      <c r="A60" s="38"/>
      <c r="B60" s="51" t="s">
        <v>48</v>
      </c>
      <c r="C60" s="27" t="s">
        <v>59</v>
      </c>
      <c r="D60" s="28">
        <v>1788</v>
      </c>
      <c r="E60" s="57">
        <v>5.4</v>
      </c>
      <c r="F60" s="56">
        <v>11</v>
      </c>
      <c r="G60" s="107">
        <v>106207.20000000001</v>
      </c>
    </row>
    <row r="61" spans="1:7" ht="26.25" customHeight="1">
      <c r="A61" s="35"/>
      <c r="B61" s="52" t="s">
        <v>72</v>
      </c>
      <c r="C61" s="27" t="s">
        <v>28</v>
      </c>
      <c r="D61" s="28">
        <v>1930</v>
      </c>
      <c r="E61" s="28">
        <v>2.2000000000000002</v>
      </c>
      <c r="F61" s="56">
        <v>8</v>
      </c>
      <c r="G61" s="107">
        <v>33968</v>
      </c>
    </row>
    <row r="62" spans="1:7" ht="26.25" customHeight="1">
      <c r="A62" s="35"/>
      <c r="B62" s="51" t="s">
        <v>48</v>
      </c>
      <c r="C62" s="27" t="s">
        <v>59</v>
      </c>
      <c r="D62" s="28">
        <v>1930</v>
      </c>
      <c r="E62" s="57">
        <v>6.2</v>
      </c>
      <c r="F62" s="56">
        <v>1</v>
      </c>
      <c r="G62" s="107">
        <v>11966</v>
      </c>
    </row>
    <row r="63" spans="1:7" ht="19.5" customHeight="1">
      <c r="A63" s="35"/>
      <c r="B63" s="52" t="s">
        <v>116</v>
      </c>
      <c r="C63" s="27" t="s">
        <v>57</v>
      </c>
      <c r="D63" s="28">
        <v>1</v>
      </c>
      <c r="E63" s="28">
        <f>G63/F63</f>
        <v>1275</v>
      </c>
      <c r="F63" s="56">
        <v>2</v>
      </c>
      <c r="G63" s="107">
        <v>2550</v>
      </c>
    </row>
    <row r="64" spans="1:7" ht="19.5" customHeight="1">
      <c r="A64" s="35"/>
      <c r="B64" s="52" t="s">
        <v>120</v>
      </c>
      <c r="C64" s="27" t="s">
        <v>73</v>
      </c>
      <c r="D64" s="28">
        <v>1</v>
      </c>
      <c r="E64" s="28">
        <v>2200</v>
      </c>
      <c r="F64" s="56">
        <v>1</v>
      </c>
      <c r="G64" s="107">
        <v>2200</v>
      </c>
    </row>
    <row r="65" spans="1:7" ht="19.5" customHeight="1">
      <c r="A65" s="35"/>
      <c r="B65" s="52" t="s">
        <v>117</v>
      </c>
      <c r="C65" s="27" t="s">
        <v>118</v>
      </c>
      <c r="D65" s="28">
        <v>5</v>
      </c>
      <c r="E65" s="28">
        <v>950</v>
      </c>
      <c r="F65" s="56">
        <v>1</v>
      </c>
      <c r="G65" s="107">
        <v>4750</v>
      </c>
    </row>
    <row r="66" spans="1:7" ht="19.5" customHeight="1">
      <c r="A66" s="35"/>
      <c r="B66" s="51" t="s">
        <v>150</v>
      </c>
      <c r="C66" s="27" t="s">
        <v>57</v>
      </c>
      <c r="D66" s="28">
        <v>1</v>
      </c>
      <c r="E66" s="57">
        <v>3500</v>
      </c>
      <c r="F66" s="56">
        <v>3</v>
      </c>
      <c r="G66" s="107">
        <v>10500</v>
      </c>
    </row>
    <row r="67" spans="1:7" ht="19.5" customHeight="1">
      <c r="A67" s="35"/>
      <c r="B67" s="127" t="s">
        <v>133</v>
      </c>
      <c r="C67" s="27" t="s">
        <v>134</v>
      </c>
      <c r="D67" s="28">
        <v>2</v>
      </c>
      <c r="E67" s="28">
        <v>2200</v>
      </c>
      <c r="F67" s="56">
        <v>1</v>
      </c>
      <c r="G67" s="107">
        <v>4400</v>
      </c>
    </row>
    <row r="68" spans="1:7" ht="19.5" customHeight="1">
      <c r="A68" s="35"/>
      <c r="B68" s="51" t="s">
        <v>135</v>
      </c>
      <c r="C68" s="68" t="s">
        <v>58</v>
      </c>
      <c r="D68" s="28">
        <v>4</v>
      </c>
      <c r="E68" s="28">
        <v>1500</v>
      </c>
      <c r="F68" s="56">
        <v>1</v>
      </c>
      <c r="G68" s="107">
        <v>6000</v>
      </c>
    </row>
    <row r="69" spans="1:7" ht="34.5" customHeight="1">
      <c r="A69" s="35"/>
      <c r="B69" s="51" t="s">
        <v>136</v>
      </c>
      <c r="C69" s="68" t="s">
        <v>57</v>
      </c>
      <c r="D69" s="28">
        <v>1</v>
      </c>
      <c r="E69" s="28">
        <v>30000</v>
      </c>
      <c r="F69" s="56">
        <v>1</v>
      </c>
      <c r="G69" s="107">
        <v>30000</v>
      </c>
    </row>
    <row r="70" spans="1:7" ht="21.75" customHeight="1">
      <c r="A70" s="35"/>
      <c r="B70" s="52" t="s">
        <v>139</v>
      </c>
      <c r="C70" s="27" t="s">
        <v>28</v>
      </c>
      <c r="D70" s="28">
        <v>14</v>
      </c>
      <c r="E70" s="28">
        <v>126</v>
      </c>
      <c r="F70" s="56">
        <v>1</v>
      </c>
      <c r="G70" s="107">
        <v>1764</v>
      </c>
    </row>
    <row r="71" spans="1:7" ht="18" customHeight="1">
      <c r="A71" s="35"/>
      <c r="B71" s="51" t="s">
        <v>140</v>
      </c>
      <c r="C71" s="68" t="s">
        <v>57</v>
      </c>
      <c r="D71" s="28">
        <v>1</v>
      </c>
      <c r="E71" s="28">
        <v>1200</v>
      </c>
      <c r="F71" s="56">
        <v>1</v>
      </c>
      <c r="G71" s="107">
        <v>1200</v>
      </c>
    </row>
    <row r="72" spans="1:7" ht="19.5" customHeight="1">
      <c r="A72" s="35"/>
      <c r="B72" s="51" t="s">
        <v>141</v>
      </c>
      <c r="C72" s="68" t="s">
        <v>137</v>
      </c>
      <c r="D72" s="28">
        <v>250</v>
      </c>
      <c r="E72" s="28">
        <v>106</v>
      </c>
      <c r="F72" s="56">
        <v>1</v>
      </c>
      <c r="G72" s="107">
        <v>26500</v>
      </c>
    </row>
    <row r="73" spans="1:7" ht="19.5" customHeight="1">
      <c r="A73" s="35"/>
      <c r="B73" s="52" t="s">
        <v>69</v>
      </c>
      <c r="C73" s="27" t="s">
        <v>28</v>
      </c>
      <c r="D73" s="28">
        <v>1600</v>
      </c>
      <c r="E73" s="28">
        <v>3.4</v>
      </c>
      <c r="F73" s="56">
        <v>3</v>
      </c>
      <c r="G73" s="107">
        <v>16320</v>
      </c>
    </row>
    <row r="74" spans="1:7" ht="19.5" customHeight="1">
      <c r="A74" s="35"/>
      <c r="B74" s="52" t="s">
        <v>143</v>
      </c>
      <c r="C74" s="27" t="s">
        <v>137</v>
      </c>
      <c r="D74" s="28">
        <v>5</v>
      </c>
      <c r="E74" s="28">
        <v>254.66</v>
      </c>
      <c r="F74" s="56">
        <v>1</v>
      </c>
      <c r="G74" s="107">
        <v>1273.3</v>
      </c>
    </row>
    <row r="75" spans="1:7" ht="19.5" customHeight="1">
      <c r="A75" s="35"/>
      <c r="B75" s="52" t="s">
        <v>145</v>
      </c>
      <c r="C75" s="68" t="s">
        <v>58</v>
      </c>
      <c r="D75" s="28">
        <v>2</v>
      </c>
      <c r="E75" s="28">
        <v>1200</v>
      </c>
      <c r="F75" s="56">
        <v>1</v>
      </c>
      <c r="G75" s="107">
        <v>2400</v>
      </c>
    </row>
    <row r="76" spans="1:7" ht="19.5" customHeight="1">
      <c r="A76" s="35"/>
      <c r="B76" s="52" t="s">
        <v>117</v>
      </c>
      <c r="C76" s="68" t="s">
        <v>118</v>
      </c>
      <c r="D76" s="28">
        <v>7.5</v>
      </c>
      <c r="E76" s="28">
        <v>1820</v>
      </c>
      <c r="F76" s="56">
        <v>1</v>
      </c>
      <c r="G76" s="107">
        <v>13650</v>
      </c>
    </row>
    <row r="77" spans="1:7" ht="19.5" customHeight="1">
      <c r="A77" s="35"/>
      <c r="B77" s="51" t="s">
        <v>148</v>
      </c>
      <c r="C77" s="27" t="s">
        <v>57</v>
      </c>
      <c r="D77" s="28">
        <v>1</v>
      </c>
      <c r="E77" s="28">
        <v>550</v>
      </c>
      <c r="F77" s="56">
        <v>2</v>
      </c>
      <c r="G77" s="107">
        <v>1100</v>
      </c>
    </row>
    <row r="78" spans="1:7" ht="19.5" customHeight="1">
      <c r="A78" s="35"/>
      <c r="B78" s="51" t="s">
        <v>149</v>
      </c>
      <c r="C78" s="68" t="s">
        <v>58</v>
      </c>
      <c r="D78" s="28">
        <v>1</v>
      </c>
      <c r="E78" s="28">
        <v>900</v>
      </c>
      <c r="F78" s="56">
        <v>1</v>
      </c>
      <c r="G78" s="107">
        <v>900</v>
      </c>
    </row>
    <row r="79" spans="1:7" ht="27.75" customHeight="1">
      <c r="A79" s="65"/>
      <c r="B79" s="66" t="s">
        <v>49</v>
      </c>
      <c r="C79" s="31"/>
      <c r="D79" s="31"/>
      <c r="E79" s="31"/>
      <c r="F79" s="31"/>
      <c r="G79" s="109">
        <v>2217113.9020000002</v>
      </c>
    </row>
    <row r="80" spans="1:7">
      <c r="A80" s="11"/>
      <c r="B80" s="40" t="s">
        <v>51</v>
      </c>
      <c r="C80" s="32" t="s">
        <v>62</v>
      </c>
      <c r="D80" s="28">
        <v>8724.7999999999993</v>
      </c>
      <c r="E80" s="60">
        <v>3.22</v>
      </c>
      <c r="F80" s="56">
        <v>12</v>
      </c>
      <c r="G80" s="110">
        <v>348903.7</v>
      </c>
    </row>
    <row r="81" spans="1:7">
      <c r="A81" s="11"/>
      <c r="B81" s="39" t="s">
        <v>50</v>
      </c>
      <c r="C81" s="32"/>
      <c r="D81" s="28">
        <v>8724.7999999999993</v>
      </c>
      <c r="E81" s="60">
        <v>0.08</v>
      </c>
      <c r="F81" s="56">
        <v>12</v>
      </c>
      <c r="G81" s="110">
        <v>16994.77</v>
      </c>
    </row>
    <row r="82" spans="1:7">
      <c r="A82" s="11"/>
      <c r="B82" s="39" t="s">
        <v>52</v>
      </c>
      <c r="C82" s="32"/>
      <c r="D82" s="28">
        <v>8724.7999999999993</v>
      </c>
      <c r="E82" s="60">
        <v>0.34</v>
      </c>
      <c r="F82" s="56">
        <v>12</v>
      </c>
      <c r="G82" s="110">
        <v>44461.06</v>
      </c>
    </row>
    <row r="83" spans="1:7">
      <c r="A83" s="11"/>
      <c r="B83" s="121" t="s">
        <v>119</v>
      </c>
      <c r="C83" s="117"/>
      <c r="D83" s="118"/>
      <c r="E83" s="119"/>
      <c r="F83" s="120"/>
      <c r="G83" s="122">
        <v>2627473.4320000005</v>
      </c>
    </row>
    <row r="84" spans="1:7">
      <c r="A84" s="11"/>
      <c r="B84" s="18" t="s">
        <v>66</v>
      </c>
      <c r="C84" s="33"/>
      <c r="D84" s="10"/>
      <c r="E84" s="33"/>
      <c r="F84" s="33"/>
      <c r="G84" s="29"/>
    </row>
    <row r="85" spans="1:7">
      <c r="B85" s="19" t="s">
        <v>53</v>
      </c>
      <c r="C85" s="20"/>
      <c r="D85" s="20"/>
      <c r="E85" s="21"/>
      <c r="F85" s="22"/>
      <c r="G85" s="133">
        <v>2489149.75</v>
      </c>
    </row>
    <row r="86" spans="1:7">
      <c r="B86" s="111" t="s">
        <v>121</v>
      </c>
      <c r="C86" s="64"/>
      <c r="D86" s="64"/>
      <c r="E86" s="64"/>
      <c r="F86" s="64"/>
      <c r="G86" s="61">
        <v>12972.86</v>
      </c>
    </row>
    <row r="87" spans="1:7">
      <c r="B87" s="23" t="s">
        <v>154</v>
      </c>
      <c r="C87" s="24"/>
      <c r="D87" s="24"/>
      <c r="E87" s="25"/>
      <c r="F87" s="26"/>
      <c r="G87" s="30">
        <v>2627473.4300000002</v>
      </c>
    </row>
    <row r="88" spans="1:7">
      <c r="B88" s="111" t="s">
        <v>123</v>
      </c>
      <c r="C88" s="10"/>
      <c r="D88" s="10"/>
      <c r="E88" s="10"/>
      <c r="F88" s="10"/>
      <c r="G88" s="115">
        <v>151296.54000000015</v>
      </c>
    </row>
    <row r="90" spans="1:7">
      <c r="B90" t="s">
        <v>74</v>
      </c>
    </row>
  </sheetData>
  <mergeCells count="10">
    <mergeCell ref="E15:E16"/>
    <mergeCell ref="E2:G2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I20" sqref="I20"/>
    </sheetView>
  </sheetViews>
  <sheetFormatPr defaultRowHeight="15"/>
  <cols>
    <col min="1" max="1" width="3.42578125" style="71" customWidth="1"/>
    <col min="2" max="2" width="30.5703125" style="71" customWidth="1"/>
    <col min="3" max="3" width="29.7109375" style="71" customWidth="1"/>
    <col min="4" max="4" width="8" style="71" customWidth="1"/>
    <col min="5" max="5" width="5.140625" style="71" customWidth="1"/>
    <col min="6" max="6" width="9.7109375" style="71" customWidth="1"/>
    <col min="7" max="7" width="4.42578125" style="71" customWidth="1"/>
    <col min="8" max="9" width="13.28515625" style="71" bestFit="1" customWidth="1"/>
    <col min="10" max="16384" width="9.140625" style="71"/>
  </cols>
  <sheetData>
    <row r="1" spans="1:9">
      <c r="C1" t="s">
        <v>17</v>
      </c>
      <c r="D1"/>
    </row>
    <row r="2" spans="1:9">
      <c r="C2" t="s">
        <v>75</v>
      </c>
      <c r="D2"/>
    </row>
    <row r="3" spans="1:9">
      <c r="C3" t="s">
        <v>76</v>
      </c>
      <c r="D3"/>
    </row>
    <row r="4" spans="1:9" ht="25.5" customHeight="1">
      <c r="B4" s="152" t="s">
        <v>153</v>
      </c>
      <c r="C4" s="152"/>
      <c r="D4" s="152"/>
      <c r="E4" s="152"/>
      <c r="F4" s="152"/>
    </row>
    <row r="5" spans="1:9">
      <c r="B5" s="152" t="s">
        <v>77</v>
      </c>
      <c r="C5" s="152"/>
      <c r="D5" s="152"/>
      <c r="E5" s="152"/>
      <c r="F5" s="72"/>
    </row>
    <row r="6" spans="1:9">
      <c r="B6" s="73" t="s">
        <v>78</v>
      </c>
      <c r="C6" s="73"/>
      <c r="D6" s="74"/>
      <c r="E6" s="75"/>
      <c r="F6" s="75">
        <v>8724.7999999999993</v>
      </c>
    </row>
    <row r="7" spans="1:9" ht="17.25" customHeight="1">
      <c r="B7" s="76" t="s">
        <v>79</v>
      </c>
      <c r="C7" s="76"/>
      <c r="D7" s="77"/>
      <c r="E7" s="78"/>
      <c r="F7" s="78">
        <v>19.61</v>
      </c>
      <c r="H7" s="79"/>
      <c r="I7" s="79"/>
    </row>
    <row r="8" spans="1:9" ht="18" customHeight="1">
      <c r="B8" s="73" t="s">
        <v>80</v>
      </c>
      <c r="C8" s="80"/>
      <c r="D8" s="81"/>
      <c r="E8" s="82"/>
      <c r="F8" s="82">
        <v>12</v>
      </c>
    </row>
    <row r="9" spans="1:9" ht="26.25" customHeight="1">
      <c r="A9" s="83" t="s">
        <v>81</v>
      </c>
      <c r="B9" s="83" t="s">
        <v>82</v>
      </c>
      <c r="C9" s="83" t="s">
        <v>83</v>
      </c>
      <c r="D9" s="84" t="s">
        <v>84</v>
      </c>
      <c r="E9" s="85" t="s">
        <v>85</v>
      </c>
      <c r="F9" s="85" t="s">
        <v>86</v>
      </c>
    </row>
    <row r="10" spans="1:9" ht="36.75" customHeight="1">
      <c r="A10" s="83">
        <v>1</v>
      </c>
      <c r="B10" s="85" t="s">
        <v>87</v>
      </c>
      <c r="C10" s="86" t="s">
        <v>88</v>
      </c>
      <c r="D10" s="85" t="s">
        <v>89</v>
      </c>
      <c r="E10" s="87">
        <v>3.9</v>
      </c>
      <c r="F10" s="88">
        <f>E10*F6*F8</f>
        <v>408320.6399999999</v>
      </c>
    </row>
    <row r="11" spans="1:9" ht="30.75" customHeight="1">
      <c r="A11" s="83">
        <v>2</v>
      </c>
      <c r="B11" s="89" t="s">
        <v>90</v>
      </c>
      <c r="C11" s="86" t="s">
        <v>91</v>
      </c>
      <c r="D11" s="85" t="s">
        <v>89</v>
      </c>
      <c r="E11" s="90">
        <v>1.67</v>
      </c>
      <c r="F11" s="88">
        <f>F6*E11*F8</f>
        <v>174844.99199999997</v>
      </c>
    </row>
    <row r="12" spans="1:9" ht="41.25" customHeight="1">
      <c r="A12" s="83">
        <v>3</v>
      </c>
      <c r="B12" s="86" t="s">
        <v>92</v>
      </c>
      <c r="C12" s="86" t="s">
        <v>93</v>
      </c>
      <c r="D12" s="85" t="s">
        <v>89</v>
      </c>
      <c r="E12" s="91">
        <v>2.69</v>
      </c>
      <c r="F12" s="88">
        <f>F6*E12*F8</f>
        <v>281636.54399999994</v>
      </c>
      <c r="G12" s="79"/>
      <c r="H12" s="79"/>
    </row>
    <row r="13" spans="1:9" ht="39" customHeight="1">
      <c r="A13" s="83">
        <v>4</v>
      </c>
      <c r="B13" s="86" t="s">
        <v>94</v>
      </c>
      <c r="C13" s="86" t="s">
        <v>95</v>
      </c>
      <c r="D13" s="85" t="s">
        <v>89</v>
      </c>
      <c r="E13" s="91">
        <v>0.78</v>
      </c>
      <c r="F13" s="88">
        <f>E13*F6*F8</f>
        <v>81664.127999999997</v>
      </c>
      <c r="G13" s="79"/>
      <c r="H13" s="79"/>
    </row>
    <row r="14" spans="1:9" ht="39.75" customHeight="1">
      <c r="A14" s="83">
        <v>5</v>
      </c>
      <c r="B14" s="86" t="s">
        <v>96</v>
      </c>
      <c r="C14" s="86" t="s">
        <v>97</v>
      </c>
      <c r="D14" s="85" t="s">
        <v>89</v>
      </c>
      <c r="E14" s="91">
        <v>0.62</v>
      </c>
      <c r="F14" s="88">
        <f>F6*E14*F8</f>
        <v>64912.511999999988</v>
      </c>
      <c r="G14" s="79"/>
      <c r="H14" s="79"/>
    </row>
    <row r="15" spans="1:9" ht="36.75" customHeight="1">
      <c r="A15" s="83">
        <v>6</v>
      </c>
      <c r="B15" s="86" t="s">
        <v>98</v>
      </c>
      <c r="C15" s="86" t="s">
        <v>99</v>
      </c>
      <c r="D15" s="85" t="s">
        <v>89</v>
      </c>
      <c r="E15" s="91">
        <v>2.65</v>
      </c>
      <c r="F15" s="88">
        <f>F6*E15*F8</f>
        <v>277448.63999999996</v>
      </c>
      <c r="G15" s="79"/>
      <c r="H15" s="79"/>
    </row>
    <row r="16" spans="1:9" ht="30" customHeight="1">
      <c r="A16" s="83">
        <v>7</v>
      </c>
      <c r="B16" s="86" t="s">
        <v>100</v>
      </c>
      <c r="C16" s="86" t="s">
        <v>101</v>
      </c>
      <c r="D16" s="85" t="s">
        <v>89</v>
      </c>
      <c r="E16" s="91">
        <v>0.17</v>
      </c>
      <c r="F16" s="88">
        <f>F6*E16*F8</f>
        <v>17798.591999999997</v>
      </c>
      <c r="G16" s="79"/>
      <c r="H16" s="79"/>
    </row>
    <row r="17" spans="1:9" ht="30" customHeight="1">
      <c r="A17" s="83">
        <v>8</v>
      </c>
      <c r="B17" s="86" t="s">
        <v>102</v>
      </c>
      <c r="C17" s="86" t="s">
        <v>103</v>
      </c>
      <c r="D17" s="85" t="s">
        <v>89</v>
      </c>
      <c r="E17" s="91">
        <v>0.08</v>
      </c>
      <c r="F17" s="88">
        <f>F6*E17*F8</f>
        <v>8375.8079999999991</v>
      </c>
      <c r="G17" s="79"/>
      <c r="H17" s="79"/>
    </row>
    <row r="18" spans="1:9" ht="33.75" customHeight="1">
      <c r="A18" s="83">
        <v>9</v>
      </c>
      <c r="B18" s="86" t="s">
        <v>104</v>
      </c>
      <c r="C18" s="86" t="s">
        <v>105</v>
      </c>
      <c r="D18" s="85" t="s">
        <v>89</v>
      </c>
      <c r="E18" s="91">
        <v>1.21</v>
      </c>
      <c r="F18" s="88">
        <f>F6*E18*F8</f>
        <v>126684.09599999998</v>
      </c>
      <c r="G18" s="79"/>
      <c r="H18" s="79"/>
    </row>
    <row r="19" spans="1:9" ht="32.25" customHeight="1">
      <c r="A19" s="83">
        <v>10</v>
      </c>
      <c r="B19" s="86" t="s">
        <v>106</v>
      </c>
      <c r="C19" s="86" t="s">
        <v>105</v>
      </c>
      <c r="D19" s="85" t="s">
        <v>89</v>
      </c>
      <c r="E19" s="91">
        <v>2.48</v>
      </c>
      <c r="F19" s="88">
        <f>F6*E19*F8</f>
        <v>259650.04799999995</v>
      </c>
      <c r="G19" s="79"/>
      <c r="H19" s="79"/>
    </row>
    <row r="20" spans="1:9" ht="36" customHeight="1">
      <c r="A20" s="83">
        <v>11</v>
      </c>
      <c r="B20" s="86" t="s">
        <v>107</v>
      </c>
      <c r="C20" s="86" t="s">
        <v>108</v>
      </c>
      <c r="D20" s="85" t="s">
        <v>89</v>
      </c>
      <c r="E20" s="91">
        <v>1.8</v>
      </c>
      <c r="F20" s="88">
        <f>F6*E20*F8</f>
        <v>188455.67999999999</v>
      </c>
      <c r="G20" s="79"/>
      <c r="H20" s="79"/>
    </row>
    <row r="21" spans="1:9" ht="30" customHeight="1">
      <c r="A21" s="83">
        <v>12</v>
      </c>
      <c r="B21" s="86" t="s">
        <v>109</v>
      </c>
      <c r="C21" s="86" t="s">
        <v>108</v>
      </c>
      <c r="D21" s="85" t="s">
        <v>89</v>
      </c>
      <c r="E21" s="91">
        <v>1.52</v>
      </c>
      <c r="F21" s="88">
        <f>F6*E21*F8</f>
        <v>159140.35200000001</v>
      </c>
      <c r="G21" s="79"/>
      <c r="H21" s="79"/>
      <c r="I21" s="79"/>
    </row>
    <row r="22" spans="1:9" ht="30.75" customHeight="1">
      <c r="A22" s="92"/>
      <c r="B22" s="153" t="s">
        <v>155</v>
      </c>
      <c r="C22" s="153"/>
      <c r="D22" s="93"/>
      <c r="E22" s="94">
        <v>19.61</v>
      </c>
      <c r="F22" s="123">
        <f>F21+F20+F19+F18+F17+F16+F15+F14+F13+F12+F11+F10</f>
        <v>2048932.0319999994</v>
      </c>
      <c r="H22" s="79"/>
    </row>
    <row r="23" spans="1:9" ht="17.25" customHeight="1">
      <c r="A23" s="95">
        <v>11</v>
      </c>
      <c r="B23" s="154" t="s">
        <v>110</v>
      </c>
      <c r="C23" s="154"/>
      <c r="D23" s="85" t="s">
        <v>89</v>
      </c>
      <c r="E23" s="96">
        <v>0.34</v>
      </c>
      <c r="F23" s="97">
        <f>E23*F6*F8</f>
        <v>35597.183999999994</v>
      </c>
    </row>
    <row r="24" spans="1:9" ht="18" customHeight="1">
      <c r="A24" s="95">
        <v>12</v>
      </c>
      <c r="B24" s="154" t="s">
        <v>111</v>
      </c>
      <c r="C24" s="154"/>
      <c r="D24" s="85" t="s">
        <v>89</v>
      </c>
      <c r="E24" s="98">
        <v>0.08</v>
      </c>
      <c r="F24" s="97">
        <f>E24*F6*F8</f>
        <v>8375.8079999999991</v>
      </c>
    </row>
    <row r="25" spans="1:9" ht="15.75" customHeight="1">
      <c r="A25" s="95">
        <v>13</v>
      </c>
      <c r="B25" s="154" t="s">
        <v>51</v>
      </c>
      <c r="C25" s="154"/>
      <c r="D25" s="85" t="s">
        <v>89</v>
      </c>
      <c r="E25" s="98">
        <v>3.22</v>
      </c>
      <c r="F25" s="97">
        <f>E25*F6*F8</f>
        <v>337126.272</v>
      </c>
    </row>
    <row r="26" spans="1:9" ht="33.75">
      <c r="A26" s="99"/>
      <c r="B26" s="100"/>
      <c r="C26" s="101" t="s">
        <v>112</v>
      </c>
      <c r="D26" s="102" t="s">
        <v>89</v>
      </c>
      <c r="E26" s="103">
        <v>23.25</v>
      </c>
      <c r="F26" s="103">
        <f>F22+F23+F24+F25</f>
        <v>2430031.2959999992</v>
      </c>
    </row>
    <row r="27" spans="1:9" ht="21" customHeight="1">
      <c r="B27" s="104" t="s">
        <v>113</v>
      </c>
      <c r="C27" s="104"/>
      <c r="D27" s="105"/>
    </row>
    <row r="28" spans="1:9" ht="21" customHeight="1">
      <c r="B28" s="106" t="s">
        <v>114</v>
      </c>
      <c r="C28" s="151" t="s">
        <v>115</v>
      </c>
      <c r="D28" s="151"/>
      <c r="E28" s="151"/>
      <c r="F28" s="151"/>
    </row>
  </sheetData>
  <mergeCells count="7">
    <mergeCell ref="C28:F28"/>
    <mergeCell ref="B4:F4"/>
    <mergeCell ref="B5:E5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2024-02-19T08:05:14Z</dcterms:modified>
</cp:coreProperties>
</file>